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3060" yWindow="660" windowWidth="23500" windowHeight="18160" tabRatio="500"/>
  </bookViews>
  <sheets>
    <sheet name="最終" sheetId="4" r:id="rId1"/>
    <sheet name="収支" sheetId="2" r:id="rId2"/>
    <sheet name="助成金がとれた場合" sheetId="3" r:id="rId3"/>
    <sheet name="パルシステムに申請したもの" sheetId="1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4" l="1"/>
  <c r="D8" i="4"/>
  <c r="D12" i="4"/>
  <c r="D13" i="4"/>
  <c r="D3" i="4"/>
  <c r="D4" i="4"/>
  <c r="D6" i="4"/>
  <c r="D5" i="4"/>
  <c r="D16" i="4"/>
  <c r="J3" i="3"/>
  <c r="J4" i="3"/>
  <c r="J9" i="3"/>
  <c r="D3" i="3"/>
  <c r="D4" i="3"/>
  <c r="D5" i="3"/>
  <c r="D6" i="3"/>
  <c r="D7" i="3"/>
  <c r="D8" i="3"/>
  <c r="D9" i="3"/>
  <c r="J11" i="3"/>
  <c r="D13" i="2"/>
  <c r="D12" i="2"/>
  <c r="D14" i="2"/>
  <c r="D4" i="2"/>
  <c r="D5" i="2"/>
  <c r="D6" i="2"/>
  <c r="D7" i="2"/>
  <c r="D8" i="2"/>
  <c r="D17" i="2"/>
  <c r="D12" i="1"/>
  <c r="D10" i="1"/>
  <c r="D13" i="1"/>
  <c r="D11" i="1"/>
  <c r="D4" i="1"/>
  <c r="D5" i="1"/>
  <c r="D6" i="1"/>
  <c r="D7" i="1"/>
  <c r="D8" i="1"/>
  <c r="D9" i="1"/>
  <c r="D18" i="1"/>
  <c r="D16" i="1"/>
  <c r="D17" i="1"/>
  <c r="D19" i="1"/>
  <c r="D21" i="1"/>
</calcChain>
</file>

<file path=xl/sharedStrings.xml><?xml version="1.0" encoding="utf-8"?>
<sst xmlns="http://schemas.openxmlformats.org/spreadsheetml/2006/main" count="111" uniqueCount="58">
  <si>
    <t>上映権</t>
    <rPh sb="0" eb="3">
      <t>ジョウエイケン</t>
    </rPh>
    <phoneticPr fontId="3"/>
  </si>
  <si>
    <t>チラシ(B5)</t>
    <phoneticPr fontId="3"/>
  </si>
  <si>
    <t>ポスター(B2)</t>
    <phoneticPr fontId="3"/>
  </si>
  <si>
    <t>ホール（歴史博物館）</t>
    <rPh sb="4" eb="9">
      <t>レキシハクブツカン</t>
    </rPh>
    <phoneticPr fontId="3"/>
  </si>
  <si>
    <t>映像機器利用料</t>
    <rPh sb="0" eb="4">
      <t>エイゾウキキ</t>
    </rPh>
    <rPh sb="4" eb="7">
      <t>リヨウリョウ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</si>
  <si>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</si>
  <si>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</si>
  <si>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</si>
  <si>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120名まで</t>
    <rPh sb="3" eb="4">
      <t>メイ</t>
    </rPh>
    <phoneticPr fontId="3"/>
  </si>
  <si>
    <t>単価500円で100人まで</t>
    <rPh sb="0" eb="2">
      <t>タンカ</t>
    </rPh>
    <rPh sb="5" eb="6">
      <t>エン</t>
    </rPh>
    <rPh sb="10" eb="11">
      <t>ニン</t>
    </rPh>
    <phoneticPr fontId="3"/>
  </si>
  <si>
    <t>チケット</t>
    <phoneticPr fontId="3"/>
  </si>
  <si>
    <t>通信費</t>
    <rPh sb="0" eb="3">
      <t>ツウシンヒ</t>
    </rPh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</si>
  <si>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</si>
  <si>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</si>
  <si>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収支</t>
    <rPh sb="0" eb="2">
      <t>シュウシ</t>
    </rPh>
    <phoneticPr fontId="3"/>
  </si>
  <si>
    <t>助成</t>
    <rPh sb="0" eb="2">
      <t>ジョセイ</t>
    </rPh>
    <phoneticPr fontId="3"/>
  </si>
  <si>
    <t>支出合計</t>
    <rPh sb="0" eb="4">
      <t>シシュツゴウケイ</t>
    </rPh>
    <phoneticPr fontId="3"/>
  </si>
  <si>
    <t>収入合計</t>
    <rPh sb="0" eb="4">
      <t>シュウニュウゴウケイ</t>
    </rPh>
    <phoneticPr fontId="3"/>
  </si>
  <si>
    <t>A4（カラー＋白黒）3000部</t>
    <rPh sb="7" eb="9">
      <t>シロクロ</t>
    </rPh>
    <rPh sb="14" eb="15">
      <t>ブ</t>
    </rPh>
    <phoneticPr fontId="3"/>
  </si>
  <si>
    <t>カンパ</t>
    <phoneticPr fontId="3"/>
  </si>
  <si>
    <t>パルシステム</t>
    <phoneticPr fontId="3"/>
  </si>
  <si>
    <t>区役所、保育園関係者</t>
    <rPh sb="0" eb="3">
      <t>クヤクショ</t>
    </rPh>
    <rPh sb="4" eb="7">
      <t>ホイクエン</t>
    </rPh>
    <rPh sb="7" eb="10">
      <t>カンケイシャ</t>
    </rPh>
    <phoneticPr fontId="3"/>
  </si>
  <si>
    <t>交通費</t>
    <rPh sb="0" eb="3">
      <t>コウツウヒ</t>
    </rPh>
    <phoneticPr fontId="3"/>
  </si>
  <si>
    <t>交流会費</t>
    <rPh sb="0" eb="4">
      <t>コウリュウカイヒ</t>
    </rPh>
    <phoneticPr fontId="3"/>
  </si>
  <si>
    <t>お菓子、飲み物</t>
    <rPh sb="1" eb="3">
      <t>カシ</t>
    </rPh>
    <rPh sb="4" eb="5">
      <t>ノ</t>
    </rPh>
    <rPh sb="6" eb="7">
      <t>モノ</t>
    </rPh>
    <phoneticPr fontId="3"/>
  </si>
  <si>
    <t>ボランティア分 ＠500円</t>
    <rPh sb="6" eb="7">
      <t>ブン</t>
    </rPh>
    <rPh sb="12" eb="13">
      <t>エン</t>
    </rPh>
    <phoneticPr fontId="3"/>
  </si>
  <si>
    <t>「隣る人」上映会収支計画</t>
    <rPh sb="1" eb="2">
      <t>トナリ</t>
    </rPh>
    <rPh sb="3" eb="4">
      <t>ヒト</t>
    </rPh>
    <rPh sb="5" eb="8">
      <t>ジョウエイカイ</t>
    </rPh>
    <rPh sb="8" eb="10">
      <t>シュウシ</t>
    </rPh>
    <rPh sb="10" eb="12">
      <t>ケイカク</t>
    </rPh>
    <phoneticPr fontId="3"/>
  </si>
  <si>
    <t>入場料補助</t>
    <rPh sb="0" eb="5">
      <t>ニュウジョウリョウホジョ</t>
    </rPh>
    <phoneticPr fontId="3"/>
  </si>
  <si>
    <t>新宿歴史博物館（小中学生の団体料金）</t>
    <rPh sb="0" eb="7">
      <t>シンジュクレキシハクブツカン</t>
    </rPh>
    <rPh sb="8" eb="12">
      <t>ショウチュウガクセイ</t>
    </rPh>
    <rPh sb="13" eb="17">
      <t>ダンタイリョウキン</t>
    </rPh>
    <phoneticPr fontId="3"/>
  </si>
  <si>
    <t>単価500円で120人</t>
    <rPh sb="0" eb="2">
      <t>タンカ</t>
    </rPh>
    <rPh sb="5" eb="6">
      <t>エン</t>
    </rPh>
    <rPh sb="10" eb="11">
      <t>ニン</t>
    </rPh>
    <phoneticPr fontId="3"/>
  </si>
  <si>
    <t>ホール（戸塚地域センター）</t>
    <rPh sb="4" eb="6">
      <t>トツカ</t>
    </rPh>
    <rPh sb="6" eb="8">
      <t>チイキ</t>
    </rPh>
    <phoneticPr fontId="3"/>
  </si>
  <si>
    <t>午後1と午後2の2コマ</t>
    <rPh sb="0" eb="2">
      <t>ゴゴ</t>
    </rPh>
    <rPh sb="4" eb="6">
      <t>ゴゴ</t>
    </rPh>
    <phoneticPr fontId="3"/>
  </si>
  <si>
    <t>カンパ</t>
    <phoneticPr fontId="3"/>
  </si>
  <si>
    <t>助成</t>
    <rPh sb="0" eb="2">
      <t>ジョセイキン</t>
    </rPh>
    <phoneticPr fontId="3"/>
  </si>
  <si>
    <t>パルシステム東京市民活動助成基金</t>
    <phoneticPr fontId="3"/>
  </si>
  <si>
    <t>午後1と午後2、夜間1と夜間2の4コマ</t>
    <rPh sb="0" eb="2">
      <t>ゴゴ</t>
    </rPh>
    <rPh sb="4" eb="6">
      <t>ゴゴ</t>
    </rPh>
    <rPh sb="8" eb="10">
      <t>ヤカン</t>
    </rPh>
    <rPh sb="12" eb="14">
      <t>ヤカン</t>
    </rPh>
    <phoneticPr fontId="3"/>
  </si>
  <si>
    <t>託児補助</t>
    <rPh sb="0" eb="2">
      <t>タクジ</t>
    </rPh>
    <rPh sb="2" eb="4">
      <t>ホジョ</t>
    </rPh>
    <phoneticPr fontId="3"/>
  </si>
  <si>
    <t>NPO法人「おばちゃんち」</t>
  </si>
  <si>
    <t>講演謝礼</t>
    <rPh sb="0" eb="2">
      <t>コウエン</t>
    </rPh>
    <rPh sb="2" eb="4">
      <t>シャレイ</t>
    </rPh>
    <phoneticPr fontId="3"/>
  </si>
  <si>
    <t>菅原氏、稲塚氏</t>
    <rPh sb="0" eb="2">
      <t>スガワラ</t>
    </rPh>
    <rPh sb="2" eb="3">
      <t>シ</t>
    </rPh>
    <rPh sb="4" eb="6">
      <t>イナヅカ</t>
    </rPh>
    <rPh sb="6" eb="7">
      <t>シ</t>
    </rPh>
    <phoneticPr fontId="3"/>
  </si>
  <si>
    <t>パルシステムの助成金が採択された場合</t>
    <rPh sb="7" eb="10">
      <t>ジョセイキン</t>
    </rPh>
    <rPh sb="11" eb="13">
      <t>サイタク</t>
    </rPh>
    <rPh sb="16" eb="18">
      <t>バアイ</t>
    </rPh>
    <phoneticPr fontId="3"/>
  </si>
  <si>
    <t>上映会の事業収支計画</t>
    <rPh sb="0" eb="3">
      <t>ジョウエイカイ</t>
    </rPh>
    <rPh sb="4" eb="8">
      <t>ジギョウシュウシ</t>
    </rPh>
    <rPh sb="8" eb="10">
      <t>ケイカク</t>
    </rPh>
    <phoneticPr fontId="3"/>
  </si>
  <si>
    <t>単価500円</t>
    <rPh sb="0" eb="2">
      <t>タンカ</t>
    </rPh>
    <rPh sb="5" eb="6">
      <t>エン</t>
    </rPh>
    <phoneticPr fontId="3"/>
  </si>
  <si>
    <t>一口500円</t>
    <rPh sb="0" eb="2">
      <t>ヒトクチ</t>
    </rPh>
    <rPh sb="5" eb="6">
      <t>エン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</si>
  <si>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</si>
  <si>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</si>
  <si>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一人あたり500円×120人分</t>
    <rPh sb="0" eb="2">
      <t>ヒトリ</t>
    </rPh>
    <rPh sb="8" eb="9">
      <t>エン</t>
    </rPh>
    <rPh sb="13" eb="15">
      <t>ニンブン</t>
    </rPh>
    <phoneticPr fontId="3"/>
  </si>
  <si>
    <t>会場費</t>
    <rPh sb="0" eb="3">
      <t>カイジョウヒ</t>
    </rPh>
    <phoneticPr fontId="3"/>
  </si>
  <si>
    <t>戸塚地域センター（多目的ホール：午後1＋午後2）</t>
    <rPh sb="0" eb="4">
      <t>トツカチイキ</t>
    </rPh>
    <rPh sb="9" eb="12">
      <t>タモクテキ</t>
    </rPh>
    <rPh sb="16" eb="18">
      <t>ゴゴ</t>
    </rPh>
    <rPh sb="20" eb="22">
      <t>ゴゴ</t>
    </rPh>
    <phoneticPr fontId="3"/>
  </si>
  <si>
    <t>チラシ印刷</t>
    <rPh sb="3" eb="5">
      <t>インサツ</t>
    </rPh>
    <phoneticPr fontId="3"/>
  </si>
  <si>
    <t>コピー用紙（5,000枚）</t>
    <rPh sb="3" eb="5">
      <t>ヨウシ</t>
    </rPh>
    <rPh sb="11" eb="12">
      <t>マイ</t>
    </rPh>
    <phoneticPr fontId="3"/>
  </si>
  <si>
    <t>準備日会場費</t>
    <rPh sb="0" eb="2">
      <t>ジュンビ</t>
    </rPh>
    <rPh sb="2" eb="3">
      <t>ニチ</t>
    </rPh>
    <rPh sb="3" eb="5">
      <t>カイジョウ</t>
    </rPh>
    <rPh sb="5" eb="6">
      <t>ヒ</t>
    </rPh>
    <phoneticPr fontId="3"/>
  </si>
  <si>
    <t>戸塚地域センター（会議室）</t>
    <rPh sb="0" eb="4">
      <t>トツカチイキ</t>
    </rPh>
    <rPh sb="9" eb="11">
      <t>カイギイシツ</t>
    </rPh>
    <rPh sb="11" eb="12">
      <t>シツ</t>
    </rPh>
    <phoneticPr fontId="3"/>
  </si>
  <si>
    <t>支出合計</t>
    <rPh sb="0" eb="2">
      <t>シシュツ</t>
    </rPh>
    <rPh sb="2" eb="4">
      <t>ゴウケイ</t>
    </rPh>
    <phoneticPr fontId="3"/>
  </si>
  <si>
    <t>参加費</t>
    <rPh sb="0" eb="3">
      <t>サンカヒ</t>
    </rPh>
    <phoneticPr fontId="3"/>
  </si>
  <si>
    <t>収入合計</t>
    <rPh sb="0" eb="2">
      <t>シュウニュウ</t>
    </rPh>
    <rPh sb="2" eb="4">
      <t>ゴウケイ</t>
    </rPh>
    <phoneticPr fontId="3"/>
  </si>
  <si>
    <t>雑費</t>
    <rPh sb="0" eb="2">
      <t>ザッピ</t>
    </rPh>
    <phoneticPr fontId="3"/>
  </si>
  <si>
    <t>文房具、郵送費など</t>
    <rPh sb="0" eb="3">
      <t>ブンボウグ</t>
    </rPh>
    <rPh sb="4" eb="7">
      <t>ユウソウヒ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</si>
</sst>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38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6" fillId="0" borderId="2" xfId="0" applyFont="1" applyBorder="1"/>
    <xf numFmtId="0" fontId="6" fillId="0" borderId="0" xfId="0" applyFont="1"/>
    <xf numFmtId="38" fontId="6" fillId="0" borderId="0" xfId="1" applyFont="1"/>
    <xf numFmtId="0" fontId="6" fillId="0" borderId="1" xfId="0" applyFont="1" applyBorder="1"/>
    <xf numFmtId="38" fontId="6" fillId="0" borderId="1" xfId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Font="1"/>
    <xf numFmtId="38" fontId="6" fillId="0" borderId="2" xfId="1" applyFont="1" applyBorder="1" applyAlignment="1">
      <alignment horizontal="center"/>
    </xf>
    <xf numFmtId="38" fontId="7" fillId="0" borderId="0" xfId="1" applyFont="1"/>
    <xf numFmtId="0" fontId="7" fillId="0" borderId="0" xfId="0" applyFont="1"/>
    <xf numFmtId="0" fontId="7" fillId="0" borderId="3" xfId="0" applyFont="1" applyBorder="1"/>
    <xf numFmtId="38" fontId="7" fillId="0" borderId="3" xfId="1" applyFont="1" applyBorder="1"/>
    <xf numFmtId="0" fontId="7" fillId="0" borderId="0" xfId="0" applyFont="1" applyBorder="1"/>
    <xf numFmtId="38" fontId="7" fillId="0" borderId="0" xfId="1" applyFont="1" applyBorder="1"/>
    <xf numFmtId="38" fontId="7" fillId="0" borderId="3" xfId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3" xfId="0" applyFont="1" applyBorder="1"/>
    <xf numFmtId="38" fontId="9" fillId="0" borderId="0" xfId="12" applyFont="1"/>
    <xf numFmtId="38" fontId="9" fillId="0" borderId="3" xfId="12" applyFont="1" applyBorder="1"/>
    <xf numFmtId="0" fontId="9" fillId="0" borderId="0" xfId="0" applyFont="1" applyBorder="1"/>
    <xf numFmtId="38" fontId="9" fillId="0" borderId="0" xfId="12" applyFont="1" applyBorder="1"/>
    <xf numFmtId="0" fontId="8" fillId="0" borderId="0" xfId="0" applyFont="1" applyFill="1" applyBorder="1"/>
  </cellXfs>
  <cellStyles count="19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桁区切り" xfId="1" builtinId="6"/>
    <cellStyle name="桁区切り 2" xfId="12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50" zoomScaleNormal="150" zoomScalePageLayoutView="150" workbookViewId="0">
      <selection activeCell="E22" sqref="A1:XFD1048576"/>
    </sheetView>
  </sheetViews>
  <sheetFormatPr baseColWidth="12" defaultRowHeight="12" x14ac:dyDescent="0"/>
  <cols>
    <col min="1" max="1" width="14.1640625" style="18" customWidth="1"/>
    <col min="2" max="4" width="7.5" style="18" customWidth="1"/>
    <col min="5" max="5" width="33" style="18" customWidth="1"/>
    <col min="6" max="16384" width="12.83203125" style="18"/>
  </cols>
  <sheetData>
    <row r="1" spans="1:5" ht="17">
      <c r="A1" s="17" t="s">
        <v>12</v>
      </c>
    </row>
    <row r="2" spans="1:5">
      <c r="A2" s="19" t="s">
        <v>44</v>
      </c>
      <c r="B2" s="19" t="s">
        <v>5</v>
      </c>
      <c r="C2" s="19" t="s">
        <v>6</v>
      </c>
      <c r="D2" s="19" t="s">
        <v>7</v>
      </c>
      <c r="E2" s="19" t="s">
        <v>45</v>
      </c>
    </row>
    <row r="3" spans="1:5">
      <c r="A3" s="18" t="s">
        <v>0</v>
      </c>
      <c r="B3" s="20">
        <v>60000</v>
      </c>
      <c r="C3" s="20">
        <v>1</v>
      </c>
      <c r="D3" s="20">
        <f>B3*C3</f>
        <v>60000</v>
      </c>
      <c r="E3" s="18" t="s">
        <v>46</v>
      </c>
    </row>
    <row r="4" spans="1:5">
      <c r="A4" s="18" t="s">
        <v>47</v>
      </c>
      <c r="B4" s="20">
        <v>4400</v>
      </c>
      <c r="C4" s="20">
        <v>2</v>
      </c>
      <c r="D4" s="20">
        <f t="shared" ref="D4:D12" si="0">B4*C4</f>
        <v>8800</v>
      </c>
      <c r="E4" s="18" t="s">
        <v>48</v>
      </c>
    </row>
    <row r="5" spans="1:5">
      <c r="A5" s="18" t="s">
        <v>51</v>
      </c>
      <c r="B5" s="20">
        <v>500</v>
      </c>
      <c r="C5" s="20">
        <v>1</v>
      </c>
      <c r="D5" s="20">
        <f>B5*C5</f>
        <v>500</v>
      </c>
      <c r="E5" s="18" t="s">
        <v>52</v>
      </c>
    </row>
    <row r="6" spans="1:5">
      <c r="A6" s="18" t="s">
        <v>49</v>
      </c>
      <c r="B6" s="20">
        <v>3000</v>
      </c>
      <c r="C6" s="20">
        <v>1</v>
      </c>
      <c r="D6" s="20">
        <f t="shared" si="0"/>
        <v>3000</v>
      </c>
      <c r="E6" s="18" t="s">
        <v>50</v>
      </c>
    </row>
    <row r="7" spans="1:5">
      <c r="A7" s="18" t="s">
        <v>56</v>
      </c>
      <c r="B7" s="20">
        <v>3000</v>
      </c>
      <c r="C7" s="20">
        <v>1</v>
      </c>
      <c r="D7" s="20">
        <f t="shared" si="0"/>
        <v>3000</v>
      </c>
      <c r="E7" s="18" t="s">
        <v>57</v>
      </c>
    </row>
    <row r="8" spans="1:5">
      <c r="A8" s="19" t="s">
        <v>53</v>
      </c>
      <c r="B8" s="21"/>
      <c r="C8" s="19"/>
      <c r="D8" s="21">
        <f>SUM(D3:D7)</f>
        <v>75300</v>
      </c>
      <c r="E8" s="19"/>
    </row>
    <row r="9" spans="1:5">
      <c r="A9" s="22"/>
      <c r="B9" s="23"/>
      <c r="C9" s="22"/>
      <c r="D9" s="23"/>
      <c r="E9" s="22"/>
    </row>
    <row r="10" spans="1:5" ht="17">
      <c r="A10" s="24" t="s">
        <v>13</v>
      </c>
      <c r="B10" s="20"/>
      <c r="D10" s="20"/>
    </row>
    <row r="11" spans="1:5">
      <c r="A11" s="19" t="s">
        <v>44</v>
      </c>
      <c r="B11" s="19" t="s">
        <v>5</v>
      </c>
      <c r="C11" s="19" t="s">
        <v>6</v>
      </c>
      <c r="D11" s="19" t="s">
        <v>7</v>
      </c>
      <c r="E11" s="19" t="s">
        <v>45</v>
      </c>
    </row>
    <row r="12" spans="1:5">
      <c r="A12" s="18" t="s">
        <v>54</v>
      </c>
      <c r="B12" s="20">
        <v>500</v>
      </c>
      <c r="C12" s="20">
        <v>120</v>
      </c>
      <c r="D12" s="20">
        <f t="shared" si="0"/>
        <v>60000</v>
      </c>
      <c r="E12" s="18" t="s">
        <v>46</v>
      </c>
    </row>
    <row r="13" spans="1:5">
      <c r="A13" s="19" t="s">
        <v>55</v>
      </c>
      <c r="B13" s="21"/>
      <c r="C13" s="19"/>
      <c r="D13" s="21">
        <f>SUM(D12)</f>
        <v>60000</v>
      </c>
      <c r="E13" s="19"/>
    </row>
    <row r="14" spans="1:5">
      <c r="A14" s="22"/>
      <c r="B14" s="23"/>
      <c r="C14" s="22"/>
      <c r="D14" s="23"/>
      <c r="E14" s="22"/>
    </row>
    <row r="15" spans="1:5" ht="17">
      <c r="A15" s="24" t="s">
        <v>14</v>
      </c>
      <c r="B15" s="20"/>
      <c r="D15" s="20"/>
    </row>
    <row r="16" spans="1:5">
      <c r="A16" s="19" t="s">
        <v>14</v>
      </c>
      <c r="B16" s="21"/>
      <c r="C16" s="19"/>
      <c r="D16" s="21">
        <f>D13-D8</f>
        <v>-15300</v>
      </c>
      <c r="E16" s="19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5" zoomScaleNormal="125" zoomScalePageLayoutView="125" workbookViewId="0">
      <selection activeCell="F15" sqref="F15"/>
    </sheetView>
  </sheetViews>
  <sheetFormatPr baseColWidth="12" defaultRowHeight="14" x14ac:dyDescent="0"/>
  <cols>
    <col min="1" max="1" width="23.6640625" style="11" customWidth="1"/>
    <col min="2" max="4" width="9.5" style="10" customWidth="1"/>
    <col min="5" max="5" width="23.6640625" style="11" customWidth="1"/>
    <col min="6" max="6" width="22.6640625" style="11" customWidth="1"/>
    <col min="7" max="7" width="23.6640625" style="11" customWidth="1"/>
    <col min="8" max="10" width="9.5" style="11" customWidth="1"/>
    <col min="11" max="11" width="23.6640625" style="11" customWidth="1"/>
    <col min="12" max="16384" width="12.83203125" style="11"/>
  </cols>
  <sheetData>
    <row r="1" spans="1:5" ht="18">
      <c r="A1" s="8" t="s">
        <v>41</v>
      </c>
    </row>
    <row r="3" spans="1:5">
      <c r="A3" s="12" t="s">
        <v>12</v>
      </c>
      <c r="B3" s="16" t="s">
        <v>5</v>
      </c>
      <c r="C3" s="16" t="s">
        <v>6</v>
      </c>
      <c r="D3" s="16" t="s">
        <v>7</v>
      </c>
      <c r="E3" s="12"/>
    </row>
    <row r="4" spans="1:5">
      <c r="A4" s="11" t="s">
        <v>0</v>
      </c>
      <c r="B4" s="10">
        <v>60000</v>
      </c>
      <c r="C4" s="10">
        <v>1</v>
      </c>
      <c r="D4" s="10">
        <f>B4*C4</f>
        <v>60000</v>
      </c>
      <c r="E4" s="11" t="s">
        <v>29</v>
      </c>
    </row>
    <row r="5" spans="1:5">
      <c r="A5" s="11" t="s">
        <v>1</v>
      </c>
      <c r="B5" s="10">
        <v>8000</v>
      </c>
      <c r="C5" s="10">
        <v>1</v>
      </c>
      <c r="D5" s="10">
        <f t="shared" ref="D5:D7" si="0">B5*C5</f>
        <v>8000</v>
      </c>
      <c r="E5" s="11" t="s">
        <v>18</v>
      </c>
    </row>
    <row r="6" spans="1:5">
      <c r="A6" s="11" t="s">
        <v>30</v>
      </c>
      <c r="B6" s="10">
        <v>4400</v>
      </c>
      <c r="C6" s="10">
        <v>2</v>
      </c>
      <c r="D6" s="10">
        <f t="shared" si="0"/>
        <v>8800</v>
      </c>
      <c r="E6" s="11" t="s">
        <v>31</v>
      </c>
    </row>
    <row r="7" spans="1:5">
      <c r="A7" s="11" t="s">
        <v>23</v>
      </c>
      <c r="B7" s="10">
        <v>3000</v>
      </c>
      <c r="C7" s="10">
        <v>1</v>
      </c>
      <c r="D7" s="10">
        <f t="shared" si="0"/>
        <v>3000</v>
      </c>
      <c r="E7" s="11" t="s">
        <v>24</v>
      </c>
    </row>
    <row r="8" spans="1:5">
      <c r="A8" s="12" t="s">
        <v>16</v>
      </c>
      <c r="B8" s="13"/>
      <c r="C8" s="13"/>
      <c r="D8" s="13">
        <f>SUM(D4:D7)</f>
        <v>79800</v>
      </c>
      <c r="E8" s="12"/>
    </row>
    <row r="9" spans="1:5">
      <c r="A9" s="14"/>
      <c r="B9" s="15"/>
      <c r="C9" s="15"/>
      <c r="D9" s="15"/>
      <c r="E9" s="14"/>
    </row>
    <row r="11" spans="1:5">
      <c r="A11" s="12" t="s">
        <v>13</v>
      </c>
      <c r="B11" s="16" t="s">
        <v>5</v>
      </c>
      <c r="C11" s="16" t="s">
        <v>6</v>
      </c>
      <c r="D11" s="16" t="s">
        <v>7</v>
      </c>
      <c r="E11" s="12"/>
    </row>
    <row r="12" spans="1:5">
      <c r="A12" s="11" t="s">
        <v>10</v>
      </c>
      <c r="B12" s="10">
        <v>500</v>
      </c>
      <c r="C12" s="10">
        <v>120</v>
      </c>
      <c r="D12" s="10">
        <f>B12*C12</f>
        <v>60000</v>
      </c>
      <c r="E12" s="11" t="s">
        <v>42</v>
      </c>
    </row>
    <row r="13" spans="1:5">
      <c r="A13" s="11" t="s">
        <v>32</v>
      </c>
      <c r="B13" s="10">
        <v>500</v>
      </c>
      <c r="C13" s="10">
        <v>40</v>
      </c>
      <c r="D13" s="10">
        <f>B13*C13</f>
        <v>20000</v>
      </c>
      <c r="E13" s="11" t="s">
        <v>43</v>
      </c>
    </row>
    <row r="14" spans="1:5">
      <c r="A14" s="12" t="s">
        <v>17</v>
      </c>
      <c r="B14" s="13"/>
      <c r="C14" s="13"/>
      <c r="D14" s="13">
        <f>SUM(D12:D13)</f>
        <v>80000</v>
      </c>
      <c r="E14" s="12"/>
    </row>
    <row r="15" spans="1:5">
      <c r="A15" s="14"/>
      <c r="B15" s="15"/>
      <c r="C15" s="15"/>
      <c r="D15" s="15"/>
      <c r="E15" s="14"/>
    </row>
    <row r="16" spans="1:5">
      <c r="B16" s="11"/>
      <c r="C16" s="11"/>
      <c r="D16" s="11"/>
    </row>
    <row r="17" spans="1:5">
      <c r="A17" s="12" t="s">
        <v>14</v>
      </c>
      <c r="B17" s="13"/>
      <c r="C17" s="13"/>
      <c r="D17" s="13">
        <f>D14-D8</f>
        <v>200</v>
      </c>
      <c r="E17" s="12"/>
    </row>
  </sheetData>
  <phoneticPr fontId="3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7" sqref="A17"/>
    </sheetView>
  </sheetViews>
  <sheetFormatPr baseColWidth="12" defaultRowHeight="13" x14ac:dyDescent="0"/>
  <cols>
    <col min="1" max="1" width="18.83203125" style="2" customWidth="1"/>
    <col min="2" max="4" width="5.6640625" style="3" customWidth="1"/>
    <col min="5" max="5" width="28.33203125" style="2" customWidth="1"/>
    <col min="6" max="6" width="1" style="2" customWidth="1"/>
    <col min="7" max="7" width="18.83203125" style="2" customWidth="1"/>
    <col min="8" max="10" width="5.6640625" style="2" customWidth="1"/>
    <col min="11" max="11" width="28.33203125" style="2" customWidth="1"/>
    <col min="12" max="16384" width="12.83203125" style="2"/>
  </cols>
  <sheetData>
    <row r="1" spans="1:11" ht="18">
      <c r="A1" s="8" t="s">
        <v>40</v>
      </c>
      <c r="B1" s="2"/>
      <c r="C1" s="2"/>
      <c r="D1" s="2"/>
    </row>
    <row r="2" spans="1:11" ht="18">
      <c r="A2" s="6" t="s">
        <v>12</v>
      </c>
      <c r="B2" s="9" t="s">
        <v>5</v>
      </c>
      <c r="C2" s="9" t="s">
        <v>6</v>
      </c>
      <c r="D2" s="9" t="s">
        <v>7</v>
      </c>
      <c r="E2" s="1"/>
      <c r="G2" s="6" t="s">
        <v>13</v>
      </c>
      <c r="H2" s="9" t="s">
        <v>5</v>
      </c>
      <c r="I2" s="9" t="s">
        <v>6</v>
      </c>
      <c r="J2" s="9" t="s">
        <v>7</v>
      </c>
      <c r="K2" s="1"/>
    </row>
    <row r="3" spans="1:11">
      <c r="A3" s="2" t="s">
        <v>0</v>
      </c>
      <c r="B3" s="3">
        <v>60000</v>
      </c>
      <c r="C3" s="3">
        <v>1</v>
      </c>
      <c r="D3" s="3">
        <f>B3*C3</f>
        <v>60000</v>
      </c>
      <c r="E3" s="2" t="s">
        <v>29</v>
      </c>
      <c r="G3" s="2" t="s">
        <v>10</v>
      </c>
      <c r="H3" s="3">
        <v>500</v>
      </c>
      <c r="I3" s="3">
        <v>120</v>
      </c>
      <c r="J3" s="3">
        <f>H3*I3</f>
        <v>60000</v>
      </c>
    </row>
    <row r="4" spans="1:11">
      <c r="A4" s="2" t="s">
        <v>1</v>
      </c>
      <c r="B4" s="3">
        <v>8000</v>
      </c>
      <c r="C4" s="3">
        <v>1</v>
      </c>
      <c r="D4" s="3">
        <f t="shared" ref="D4:D8" si="0">B4*C4</f>
        <v>8000</v>
      </c>
      <c r="E4" s="2" t="s">
        <v>18</v>
      </c>
      <c r="G4" s="2" t="s">
        <v>33</v>
      </c>
      <c r="H4" s="3">
        <v>100000</v>
      </c>
      <c r="I4" s="3">
        <v>1</v>
      </c>
      <c r="J4" s="3">
        <f>H4*I4</f>
        <v>100000</v>
      </c>
      <c r="K4" s="2" t="s">
        <v>34</v>
      </c>
    </row>
    <row r="5" spans="1:11">
      <c r="A5" s="2" t="s">
        <v>30</v>
      </c>
      <c r="B5" s="3">
        <v>4400</v>
      </c>
      <c r="C5" s="3">
        <v>4</v>
      </c>
      <c r="D5" s="3">
        <f t="shared" si="0"/>
        <v>17600</v>
      </c>
      <c r="E5" s="2" t="s">
        <v>35</v>
      </c>
    </row>
    <row r="6" spans="1:11">
      <c r="A6" s="2" t="s">
        <v>36</v>
      </c>
      <c r="B6" s="3">
        <v>2500</v>
      </c>
      <c r="C6" s="3">
        <v>1</v>
      </c>
      <c r="D6" s="3">
        <f t="shared" si="0"/>
        <v>2500</v>
      </c>
      <c r="E6" s="2" t="s">
        <v>37</v>
      </c>
    </row>
    <row r="7" spans="1:11">
      <c r="A7" s="2" t="s">
        <v>38</v>
      </c>
      <c r="B7" s="3">
        <v>30000</v>
      </c>
      <c r="C7" s="3">
        <v>2</v>
      </c>
      <c r="D7" s="3">
        <f t="shared" si="0"/>
        <v>60000</v>
      </c>
      <c r="E7" s="2" t="s">
        <v>39</v>
      </c>
    </row>
    <row r="8" spans="1:11">
      <c r="A8" s="2" t="s">
        <v>23</v>
      </c>
      <c r="B8" s="3">
        <v>3000</v>
      </c>
      <c r="C8" s="3">
        <v>1</v>
      </c>
      <c r="D8" s="3">
        <f t="shared" si="0"/>
        <v>3000</v>
      </c>
      <c r="E8" s="2" t="s">
        <v>24</v>
      </c>
    </row>
    <row r="9" spans="1:11">
      <c r="A9" s="4" t="s">
        <v>16</v>
      </c>
      <c r="B9" s="5"/>
      <c r="C9" s="5"/>
      <c r="D9" s="5">
        <f>SUM(D3:D8)</f>
        <v>151100</v>
      </c>
      <c r="E9" s="4"/>
      <c r="G9" s="4" t="s">
        <v>17</v>
      </c>
      <c r="H9" s="5"/>
      <c r="I9" s="5"/>
      <c r="J9" s="5">
        <f>SUM(J3:J4)</f>
        <v>160000</v>
      </c>
      <c r="K9" s="4"/>
    </row>
    <row r="11" spans="1:11" ht="18">
      <c r="G11" s="7" t="s">
        <v>14</v>
      </c>
      <c r="H11" s="5"/>
      <c r="I11" s="5"/>
      <c r="J11" s="5">
        <f>J9-D9</f>
        <v>8900</v>
      </c>
      <c r="K11" s="4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9" sqref="I19"/>
    </sheetView>
  </sheetViews>
  <sheetFormatPr baseColWidth="12" defaultRowHeight="13" x14ac:dyDescent="0"/>
  <cols>
    <col min="1" max="1" width="18.83203125" style="2" customWidth="1"/>
    <col min="2" max="4" width="9.5" style="3" customWidth="1"/>
    <col min="5" max="5" width="37.83203125" style="2" customWidth="1"/>
    <col min="6" max="16384" width="12.83203125" style="2"/>
  </cols>
  <sheetData>
    <row r="1" spans="1:5" ht="18">
      <c r="A1" s="8" t="s">
        <v>26</v>
      </c>
    </row>
    <row r="3" spans="1:5" ht="18">
      <c r="A3" s="6" t="s">
        <v>12</v>
      </c>
      <c r="B3" s="9" t="s">
        <v>5</v>
      </c>
      <c r="C3" s="9" t="s">
        <v>6</v>
      </c>
      <c r="D3" s="9" t="s">
        <v>7</v>
      </c>
      <c r="E3" s="1"/>
    </row>
    <row r="4" spans="1:5">
      <c r="A4" s="2" t="s">
        <v>0</v>
      </c>
      <c r="B4" s="3">
        <v>50000</v>
      </c>
      <c r="C4" s="3">
        <v>1</v>
      </c>
      <c r="D4" s="3">
        <f>B4*C4</f>
        <v>50000</v>
      </c>
      <c r="E4" s="2" t="s">
        <v>9</v>
      </c>
    </row>
    <row r="5" spans="1:5">
      <c r="A5" s="2" t="s">
        <v>1</v>
      </c>
      <c r="B5" s="3">
        <v>8000</v>
      </c>
      <c r="C5" s="3">
        <v>1</v>
      </c>
      <c r="D5" s="3">
        <f t="shared" ref="D5:D12" si="0">B5*C5</f>
        <v>8000</v>
      </c>
      <c r="E5" s="2" t="s">
        <v>18</v>
      </c>
    </row>
    <row r="6" spans="1:5">
      <c r="A6" s="2" t="s">
        <v>2</v>
      </c>
      <c r="B6" s="3">
        <v>300</v>
      </c>
      <c r="C6" s="3">
        <v>4</v>
      </c>
      <c r="D6" s="3">
        <f t="shared" si="0"/>
        <v>1200</v>
      </c>
    </row>
    <row r="7" spans="1:5">
      <c r="A7" s="2" t="s">
        <v>3</v>
      </c>
      <c r="B7" s="3">
        <v>6000</v>
      </c>
      <c r="C7" s="3">
        <v>1</v>
      </c>
      <c r="D7" s="3">
        <f t="shared" si="0"/>
        <v>6000</v>
      </c>
      <c r="E7" s="2" t="s">
        <v>8</v>
      </c>
    </row>
    <row r="8" spans="1:5">
      <c r="A8" s="2" t="s">
        <v>4</v>
      </c>
      <c r="B8" s="3">
        <v>1000</v>
      </c>
      <c r="C8" s="3">
        <v>1</v>
      </c>
      <c r="D8" s="3">
        <f t="shared" si="0"/>
        <v>1000</v>
      </c>
    </row>
    <row r="9" spans="1:5">
      <c r="A9" s="2" t="s">
        <v>11</v>
      </c>
      <c r="B9" s="3">
        <v>12000</v>
      </c>
      <c r="C9" s="3">
        <v>1</v>
      </c>
      <c r="D9" s="3">
        <f t="shared" si="0"/>
        <v>12000</v>
      </c>
    </row>
    <row r="10" spans="1:5">
      <c r="A10" s="2" t="s">
        <v>22</v>
      </c>
      <c r="B10" s="3">
        <v>500</v>
      </c>
      <c r="C10" s="3">
        <v>40</v>
      </c>
      <c r="D10" s="3">
        <f t="shared" si="0"/>
        <v>20000</v>
      </c>
      <c r="E10" s="2" t="s">
        <v>25</v>
      </c>
    </row>
    <row r="11" spans="1:5">
      <c r="A11" s="2" t="s">
        <v>23</v>
      </c>
      <c r="B11" s="3">
        <v>10000</v>
      </c>
      <c r="C11" s="3">
        <v>1</v>
      </c>
      <c r="D11" s="3">
        <f t="shared" si="0"/>
        <v>10000</v>
      </c>
      <c r="E11" s="2" t="s">
        <v>24</v>
      </c>
    </row>
    <row r="12" spans="1:5">
      <c r="A12" s="2" t="s">
        <v>27</v>
      </c>
      <c r="B12" s="3">
        <v>50</v>
      </c>
      <c r="C12" s="3">
        <v>40</v>
      </c>
      <c r="D12" s="3">
        <f t="shared" si="0"/>
        <v>2000</v>
      </c>
      <c r="E12" s="2" t="s">
        <v>28</v>
      </c>
    </row>
    <row r="13" spans="1:5">
      <c r="A13" s="4" t="s">
        <v>16</v>
      </c>
      <c r="B13" s="5"/>
      <c r="C13" s="5"/>
      <c r="D13" s="5">
        <f>SUM(D4:D12)</f>
        <v>110200</v>
      </c>
      <c r="E13" s="4"/>
    </row>
    <row r="15" spans="1:5" ht="18">
      <c r="A15" s="6" t="s">
        <v>13</v>
      </c>
      <c r="B15" s="9" t="s">
        <v>5</v>
      </c>
      <c r="C15" s="9" t="s">
        <v>6</v>
      </c>
      <c r="D15" s="9" t="s">
        <v>7</v>
      </c>
      <c r="E15" s="1"/>
    </row>
    <row r="16" spans="1:5">
      <c r="A16" s="2" t="s">
        <v>10</v>
      </c>
      <c r="B16" s="3">
        <v>500</v>
      </c>
      <c r="C16" s="3">
        <v>80</v>
      </c>
      <c r="D16" s="3">
        <f>B16*C16</f>
        <v>40000</v>
      </c>
    </row>
    <row r="17" spans="1:5">
      <c r="A17" s="2" t="s">
        <v>15</v>
      </c>
      <c r="B17" s="3">
        <v>100000</v>
      </c>
      <c r="C17" s="3">
        <v>1</v>
      </c>
      <c r="D17" s="3">
        <f>B17*C17</f>
        <v>100000</v>
      </c>
      <c r="E17" s="2" t="s">
        <v>20</v>
      </c>
    </row>
    <row r="18" spans="1:5">
      <c r="A18" s="2" t="s">
        <v>19</v>
      </c>
      <c r="B18" s="3">
        <v>500</v>
      </c>
      <c r="C18" s="3">
        <v>20</v>
      </c>
      <c r="D18" s="3">
        <f>B18*C18</f>
        <v>10000</v>
      </c>
      <c r="E18" s="2" t="s">
        <v>21</v>
      </c>
    </row>
    <row r="19" spans="1:5">
      <c r="A19" s="4" t="s">
        <v>17</v>
      </c>
      <c r="B19" s="5"/>
      <c r="C19" s="5"/>
      <c r="D19" s="5">
        <f>SUM(D16:D18)</f>
        <v>150000</v>
      </c>
      <c r="E19" s="4"/>
    </row>
    <row r="21" spans="1:5" ht="18">
      <c r="A21" s="7" t="s">
        <v>14</v>
      </c>
      <c r="B21" s="5"/>
      <c r="C21" s="5"/>
      <c r="D21" s="5">
        <f>D19-D13</f>
        <v>39800</v>
      </c>
      <c r="E21" s="4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最終</vt:lpstr>
      <vt:lpstr>収支</vt:lpstr>
      <vt:lpstr>助成金がとれた場合</vt:lpstr>
      <vt:lpstr>パルシステムに申請したもの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千野 雅則</dc:creator>
  <cp:lastModifiedBy>chino</cp:lastModifiedBy>
  <cp:lastPrinted>2014-09-16T01:44:38Z</cp:lastPrinted>
  <dcterms:created xsi:type="dcterms:W3CDTF">2014-07-02T23:57:05Z</dcterms:created>
  <dcterms:modified xsi:type="dcterms:W3CDTF">2014-10-01T08:03:26Z</dcterms:modified>
</cp:coreProperties>
</file>